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OREL" sheetId="1" r:id="rId1"/>
  </sheets>
  <calcPr calcId="152511"/>
</workbook>
</file>

<file path=xl/calcChain.xml><?xml version="1.0" encoding="utf-8"?>
<calcChain xmlns="http://schemas.openxmlformats.org/spreadsheetml/2006/main">
  <c r="Z5" i="1" l="1" a="1"/>
  <c r="Z5" i="1" s="1"/>
  <c r="Z6" i="1" a="1"/>
  <c r="Z7" i="1" a="1"/>
  <c r="Z7" i="1" s="1"/>
  <c r="AA7" i="1" s="1" a="1"/>
  <c r="AA7" i="1" s="1"/>
  <c r="Z8" i="1" a="1"/>
  <c r="Z9" i="1" a="1"/>
  <c r="Z9" i="1" s="1"/>
  <c r="AA9" i="1" s="1" a="1"/>
  <c r="AA9" i="1" s="1"/>
  <c r="Z10" i="1" a="1"/>
  <c r="Z11" i="1" a="1"/>
  <c r="Z11" i="1" s="1"/>
  <c r="AA11" i="1" s="1" a="1"/>
  <c r="AA11" i="1" s="1"/>
  <c r="Z12" i="1" a="1"/>
  <c r="Z13" i="1" a="1"/>
  <c r="Z13" i="1" s="1"/>
  <c r="AA13" i="1" s="1" a="1"/>
  <c r="AA13" i="1" s="1"/>
  <c r="Z14" i="1" a="1"/>
  <c r="Z15" i="1" a="1"/>
  <c r="Z15" i="1" s="1"/>
  <c r="AA15" i="1" s="1" a="1"/>
  <c r="AA15" i="1" s="1"/>
  <c r="Z16" i="1" a="1"/>
  <c r="Z17" i="1" a="1"/>
  <c r="Z17" i="1" s="1"/>
  <c r="AA17" i="1" s="1" a="1"/>
  <c r="AA17" i="1" s="1"/>
  <c r="Z18" i="1" a="1"/>
  <c r="Z19" i="1" a="1"/>
  <c r="Z19" i="1" s="1"/>
  <c r="AA19" i="1" s="1" a="1"/>
  <c r="AA19" i="1" s="1"/>
  <c r="Z20" i="1" a="1"/>
  <c r="Z21" i="1" a="1"/>
  <c r="Z21" i="1" s="1"/>
  <c r="AA21" i="1" s="1" a="1"/>
  <c r="AA21" i="1" s="1"/>
  <c r="Y23" i="1" a="1"/>
  <c r="Y23" i="1" s="1"/>
  <c r="X23" i="1" a="1"/>
  <c r="X23" i="1" s="1"/>
  <c r="W23" i="1" a="1"/>
  <c r="W23" i="1" s="1"/>
  <c r="V23" i="1" a="1"/>
  <c r="V23" i="1" s="1"/>
  <c r="U23" i="1" a="1"/>
  <c r="U23" i="1" s="1"/>
  <c r="T23" i="1" a="1"/>
  <c r="T23" i="1" s="1"/>
  <c r="S23" i="1" a="1"/>
  <c r="S23" i="1" s="1"/>
  <c r="R23" i="1" a="1"/>
  <c r="R23" i="1" s="1"/>
  <c r="Q23" i="1" a="1"/>
  <c r="Q23" i="1" s="1"/>
  <c r="P23" i="1" a="1"/>
  <c r="P23" i="1" s="1"/>
  <c r="O23" i="1" a="1"/>
  <c r="O23" i="1" s="1"/>
  <c r="N23" i="1" a="1"/>
  <c r="N23" i="1" s="1"/>
  <c r="M23" i="1" a="1"/>
  <c r="M23" i="1" s="1"/>
  <c r="L23" i="1" a="1"/>
  <c r="L23" i="1" s="1"/>
  <c r="K23" i="1" a="1"/>
  <c r="K23" i="1" s="1"/>
  <c r="J23" i="1" a="1"/>
  <c r="J23" i="1" s="1"/>
  <c r="Z20" i="1"/>
  <c r="AA20" i="1" s="1" a="1"/>
  <c r="AA20" i="1" s="1"/>
  <c r="Z18" i="1"/>
  <c r="AA18" i="1" s="1" a="1"/>
  <c r="AA18" i="1" s="1"/>
  <c r="Z16" i="1"/>
  <c r="AA16" i="1" s="1" a="1"/>
  <c r="AA16" i="1" s="1"/>
  <c r="Z14" i="1"/>
  <c r="AA14" i="1" s="1" a="1"/>
  <c r="AA14" i="1" s="1"/>
  <c r="Z12" i="1"/>
  <c r="AA12" i="1" s="1" a="1"/>
  <c r="AA12" i="1" s="1"/>
  <c r="Z10" i="1"/>
  <c r="AA10" i="1" s="1" a="1"/>
  <c r="AA10" i="1" s="1"/>
  <c r="Z8" i="1"/>
  <c r="AA8" i="1" s="1" a="1"/>
  <c r="AA8" i="1" s="1"/>
  <c r="Z6" i="1"/>
  <c r="AA6" i="1" s="1" a="1"/>
  <c r="AA6" i="1" s="1"/>
  <c r="AA5" i="1" l="1" a="1"/>
  <c r="AA5" i="1" s="1"/>
  <c r="AA23" i="1" s="1" a="1"/>
  <c r="AA23" i="1" s="1"/>
  <c r="Z23" i="1" a="1"/>
  <c r="Z23" i="1" s="1"/>
</calcChain>
</file>

<file path=xl/sharedStrings.xml><?xml version="1.0" encoding="utf-8"?>
<sst xmlns="http://schemas.openxmlformats.org/spreadsheetml/2006/main" count="132" uniqueCount="74">
  <si>
    <t>Sorel Q3-2025 Order 098!</t>
  </si>
  <si>
    <t>Size Key</t>
  </si>
  <si>
    <t>Art.Nr.</t>
  </si>
  <si>
    <t>Gender</t>
  </si>
  <si>
    <t>Style Name</t>
  </si>
  <si>
    <t>Color Desc</t>
  </si>
  <si>
    <t>Color</t>
  </si>
  <si>
    <t>EK</t>
  </si>
  <si>
    <t>VK</t>
  </si>
  <si>
    <t>G</t>
  </si>
  <si>
    <t>5</t>
  </si>
  <si>
    <t>5.5</t>
  </si>
  <si>
    <t>6</t>
  </si>
  <si>
    <t>6.5</t>
  </si>
  <si>
    <t>7</t>
  </si>
  <si>
    <t>7.5</t>
  </si>
  <si>
    <t>8</t>
  </si>
  <si>
    <t>8.5</t>
  </si>
  <si>
    <t>9</t>
  </si>
  <si>
    <t>9.5</t>
  </si>
  <si>
    <t>10</t>
  </si>
  <si>
    <t>10.5</t>
  </si>
  <si>
    <t>11</t>
  </si>
  <si>
    <t>11.5</t>
  </si>
  <si>
    <t>12</t>
  </si>
  <si>
    <t>13</t>
  </si>
  <si>
    <t>Stk.</t>
  </si>
  <si>
    <t>Gesamt:</t>
  </si>
  <si>
    <t>1002871</t>
  </si>
  <si>
    <t>Men's</t>
  </si>
  <si>
    <t>CARIBOU™ WP</t>
  </si>
  <si>
    <t>Black, Dark Stone</t>
  </si>
  <si>
    <t>016</t>
  </si>
  <si>
    <t>Bruno</t>
  </si>
  <si>
    <t>238</t>
  </si>
  <si>
    <t>Buff</t>
  </si>
  <si>
    <t>281</t>
  </si>
  <si>
    <t>1003812</t>
  </si>
  <si>
    <t>Women's</t>
  </si>
  <si>
    <t>Black, Stone</t>
  </si>
  <si>
    <t>011</t>
  </si>
  <si>
    <t>Shale, Stone</t>
  </si>
  <si>
    <t>051</t>
  </si>
  <si>
    <t>280</t>
  </si>
  <si>
    <t>1869401</t>
  </si>
  <si>
    <t>SNOW ANGEL™</t>
  </si>
  <si>
    <t>Quarry, Black</t>
  </si>
  <si>
    <t>052</t>
  </si>
  <si>
    <t xml:space="preserve"> </t>
  </si>
  <si>
    <t>Chalk, Light Clay</t>
  </si>
  <si>
    <t>191</t>
  </si>
  <si>
    <t>Rootbeer</t>
  </si>
  <si>
    <t>234</t>
  </si>
  <si>
    <t>2084901</t>
  </si>
  <si>
    <t>BUXTON™ LACE BOOT WP</t>
  </si>
  <si>
    <t>Black, Quarry</t>
  </si>
  <si>
    <t>010</t>
  </si>
  <si>
    <t>Major, Black</t>
  </si>
  <si>
    <t>245</t>
  </si>
  <si>
    <t>2084921</t>
  </si>
  <si>
    <t>WINTER CARNIVAL™ BOOT WP</t>
  </si>
  <si>
    <t>Camel Brown</t>
  </si>
  <si>
    <t>224</t>
  </si>
  <si>
    <t>2138501</t>
  </si>
  <si>
    <t>WHITNEY™ III SLIP-ON WP</t>
  </si>
  <si>
    <t>Black, Sea Salt</t>
  </si>
  <si>
    <t>Utility Green, Black</t>
  </si>
  <si>
    <t>355</t>
  </si>
  <si>
    <t>2138801</t>
  </si>
  <si>
    <t>SLABTOWN 62'™ EXPLORER</t>
  </si>
  <si>
    <t>Black, Bleached Ceramic</t>
  </si>
  <si>
    <t>Bleached Ceramic, Black</t>
  </si>
  <si>
    <t>165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</si>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</sst>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 € &quot;* #,##0.00&quot; &quot;;&quot;-€ &quot;* #,##0.00&quot; &quot;;&quot; € &quot;* &quot;-&quot;??&quot; &quot;"/>
    <numFmt numFmtId="165" formatCode="#####"/>
    <numFmt numFmtId="166" formatCode="0.0%"/>
  </numFmts>
  <fonts count="5" x14ac:knownFonts="1">
    <font>
      <sz val="11"/>
      <color indexed="8"/>
      <name val="Calibri"/>
    </font>
    <font>
      <sz val="10"/>
      <color indexed="8"/>
      <name val="Calibri"/>
    </font>
    <font>
      <b/>
      <sz val="10"/>
      <color indexed="8"/>
      <name val="Calibri"/>
    </font>
    <font>
      <sz val="10"/>
      <color indexed="9"/>
      <name val="Calibri"/>
    </font>
    <font>
      <b/>
      <sz val="10"/>
      <color indexed="11"/>
      <name val="Calibri"/>
    </font>
  </fonts>
  <fills count="4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10"/>
      </patternFill>
    </fill>
  </fills>
  <borders count="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/>
  </cellStyleXfs>
  <cellXfs count="35">
    <xf numFmtId="0" fontId="0" fillId="0" borderId="0" xfId="0" applyFont="1" applyAlignment="1"/>
    <xf numFmtId="0" fontId="0" fillId="0" borderId="0" xfId="0" applyNumberFormat="1" applyFont="1" applyAlignment="1"/>
    <xf numFmtId="0" fontId="1" fillId="2" borderId="1" xfId="0" applyFont="1" applyFill="1" applyBorder="1" applyAlignment="1">
      <alignment vertical="center"/>
    </xf>
    <xf numFmtId="164" fontId="1" fillId="2" borderId="1" xfId="0" applyNumberFormat="1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vertical="center"/>
    </xf>
    <xf numFmtId="0" fontId="0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left" vertical="center"/>
    </xf>
    <xf numFmtId="49" fontId="1" fillId="2" borderId="1" xfId="0" applyNumberFormat="1" applyFont="1" applyFill="1" applyBorder="1" applyAlignment="1">
      <alignment vertical="center"/>
    </xf>
    <xf numFmtId="164" fontId="1" fillId="2" borderId="1" xfId="0" applyNumberFormat="1" applyFont="1" applyFill="1" applyBorder="1" applyAlignment="1">
      <alignment horizontal="right" vertical="center"/>
    </xf>
    <xf numFmtId="165" fontId="1" fillId="2" borderId="1" xfId="0" applyNumberFormat="1" applyFont="1" applyFill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2" borderId="1" xfId="0" applyNumberFormat="1" applyFont="1" applyFill="1" applyBorder="1" applyAlignment="1">
      <alignment horizontal="left" vertical="center"/>
    </xf>
    <xf numFmtId="2" fontId="1" fillId="2" borderId="1" xfId="0" applyNumberFormat="1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left" vertical="center"/>
    </xf>
    <xf numFmtId="49" fontId="2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left" vertical="center"/>
    </xf>
    <xf numFmtId="3" fontId="2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right" vertical="center"/>
    </xf>
    <xf numFmtId="9" fontId="2" fillId="2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vertical="center"/>
    </xf>
    <xf numFmtId="164" fontId="4" fillId="2" borderId="1" xfId="0" applyNumberFormat="1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0" xfId="0" quotePrefix="1" applyNumberFormat="1" applyAlignment="1"/>
  </cellXfs>
  <cellStyles count="1">
    <cellStyle name="Normal" xfId="0" builtinId="0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4BACC6"/>
      <rgbColor rgb="00DD080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200025</xdr:rowOff>
    </xdr:from>
    <xdr:to>
      <xdr:col>0</xdr:col>
      <xdr:colOff>1333500</xdr:colOff>
      <xdr:row>4</xdr:row>
      <xdr:rowOff>1457325</xdr:rowOff>
    </xdr:to>
    <xdr:pic>
      <xdr:nvPicPr>
        <xdr:cNvPr id="1025" name="Bildschirmfoto 2025-09-02 um 10.20.26.png" descr="Bildschirmfoto 2025-09-02 um 10.20.26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962025"/>
          <a:ext cx="1209675" cy="1257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123825</xdr:colOff>
      <xdr:row>5</xdr:row>
      <xdr:rowOff>276225</xdr:rowOff>
    </xdr:from>
    <xdr:to>
      <xdr:col>0</xdr:col>
      <xdr:colOff>1333500</xdr:colOff>
      <xdr:row>5</xdr:row>
      <xdr:rowOff>1533525</xdr:rowOff>
    </xdr:to>
    <xdr:pic>
      <xdr:nvPicPr>
        <xdr:cNvPr id="1026" name="Bildschirmfoto 2025-09-02 um 10.20.39.png" descr="Bildschirmfoto 2025-09-02 um 10.20.39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2628900"/>
          <a:ext cx="1209675" cy="1257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123825</xdr:colOff>
      <xdr:row>6</xdr:row>
      <xdr:rowOff>228600</xdr:rowOff>
    </xdr:from>
    <xdr:to>
      <xdr:col>0</xdr:col>
      <xdr:colOff>1333500</xdr:colOff>
      <xdr:row>6</xdr:row>
      <xdr:rowOff>1485900</xdr:rowOff>
    </xdr:to>
    <xdr:pic>
      <xdr:nvPicPr>
        <xdr:cNvPr id="1027" name="Bildschirmfoto 2025-09-02 um 10.21.48.png" descr="Bildschirmfoto 2025-09-02 um 10.21.48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3825" y="4305300"/>
          <a:ext cx="1209675" cy="1257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</xdr:row>
      <xdr:rowOff>285750</xdr:rowOff>
    </xdr:from>
    <xdr:to>
      <xdr:col>1</xdr:col>
      <xdr:colOff>0</xdr:colOff>
      <xdr:row>7</xdr:row>
      <xdr:rowOff>1543050</xdr:rowOff>
    </xdr:to>
    <xdr:pic>
      <xdr:nvPicPr>
        <xdr:cNvPr id="1028" name="Bildschirmfoto 2025-09-02 um 10.22.37.png" descr="Bildschirmfoto 2025-09-02 um 10.22.37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6086475"/>
          <a:ext cx="1333500" cy="1257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</xdr:row>
      <xdr:rowOff>152400</xdr:rowOff>
    </xdr:from>
    <xdr:to>
      <xdr:col>1</xdr:col>
      <xdr:colOff>0</xdr:colOff>
      <xdr:row>8</xdr:row>
      <xdr:rowOff>1543050</xdr:rowOff>
    </xdr:to>
    <xdr:pic>
      <xdr:nvPicPr>
        <xdr:cNvPr id="1029" name="Bildschirmfoto 2025-09-02 um 10.23.02.png" descr="Bildschirmfoto 2025-09-02 um 10.23.02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7677150"/>
          <a:ext cx="1333500" cy="1390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114300</xdr:colOff>
      <xdr:row>9</xdr:row>
      <xdr:rowOff>295275</xdr:rowOff>
    </xdr:from>
    <xdr:to>
      <xdr:col>0</xdr:col>
      <xdr:colOff>1333500</xdr:colOff>
      <xdr:row>9</xdr:row>
      <xdr:rowOff>1600200</xdr:rowOff>
    </xdr:to>
    <xdr:pic>
      <xdr:nvPicPr>
        <xdr:cNvPr id="1030" name="Bildschirmfoto 2025-09-02 um 10.23.30.png" descr="Bildschirmfoto 2025-09-02 um 10.23.30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4300" y="9544050"/>
          <a:ext cx="1219200" cy="13049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11</xdr:row>
      <xdr:rowOff>352425</xdr:rowOff>
    </xdr:from>
    <xdr:to>
      <xdr:col>1</xdr:col>
      <xdr:colOff>0</xdr:colOff>
      <xdr:row>11</xdr:row>
      <xdr:rowOff>1409700</xdr:rowOff>
    </xdr:to>
    <xdr:pic>
      <xdr:nvPicPr>
        <xdr:cNvPr id="1031" name="Bildschirmfoto 2025-09-02 um 10.24.48.png" descr="Bildschirmfoto 2025-09-02 um 10.24.48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3049250"/>
          <a:ext cx="1333500" cy="1057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57150</xdr:colOff>
      <xdr:row>10</xdr:row>
      <xdr:rowOff>361950</xdr:rowOff>
    </xdr:from>
    <xdr:to>
      <xdr:col>0</xdr:col>
      <xdr:colOff>1333500</xdr:colOff>
      <xdr:row>10</xdr:row>
      <xdr:rowOff>1419225</xdr:rowOff>
    </xdr:to>
    <xdr:pic>
      <xdr:nvPicPr>
        <xdr:cNvPr id="1032" name="Bildschirmfoto 2025-09-02 um 10.25.47.png" descr="Bildschirmfoto 2025-09-02 um 10.25.47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150" y="11334750"/>
          <a:ext cx="1276350" cy="1057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57150</xdr:colOff>
      <xdr:row>12</xdr:row>
      <xdr:rowOff>466725</xdr:rowOff>
    </xdr:from>
    <xdr:to>
      <xdr:col>0</xdr:col>
      <xdr:colOff>1333500</xdr:colOff>
      <xdr:row>12</xdr:row>
      <xdr:rowOff>1457325</xdr:rowOff>
    </xdr:to>
    <xdr:pic>
      <xdr:nvPicPr>
        <xdr:cNvPr id="1033" name="Bildschirmfoto 2025-09-02 um 10.26.09.png" descr="Bildschirmfoto 2025-09-02 um 10.26.09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7150" y="14887575"/>
          <a:ext cx="1276350" cy="990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114300</xdr:colOff>
      <xdr:row>13</xdr:row>
      <xdr:rowOff>371475</xdr:rowOff>
    </xdr:from>
    <xdr:to>
      <xdr:col>0</xdr:col>
      <xdr:colOff>1333500</xdr:colOff>
      <xdr:row>13</xdr:row>
      <xdr:rowOff>1304925</xdr:rowOff>
    </xdr:to>
    <xdr:pic>
      <xdr:nvPicPr>
        <xdr:cNvPr id="1034" name="Bildschirmfoto 2025-09-02 um 10.26.54.png" descr="Bildschirmfoto 2025-09-02 um 10.26.54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4300" y="16516350"/>
          <a:ext cx="1219200" cy="9334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152400</xdr:colOff>
      <xdr:row>14</xdr:row>
      <xdr:rowOff>504825</xdr:rowOff>
    </xdr:from>
    <xdr:to>
      <xdr:col>0</xdr:col>
      <xdr:colOff>1333500</xdr:colOff>
      <xdr:row>14</xdr:row>
      <xdr:rowOff>1457325</xdr:rowOff>
    </xdr:to>
    <xdr:pic>
      <xdr:nvPicPr>
        <xdr:cNvPr id="1035" name="Bildschirmfoto 2025-09-02 um 10.27.23.png" descr="Bildschirmfoto 2025-09-02 um 10.27.23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52400" y="18373725"/>
          <a:ext cx="1181100" cy="9525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161925</xdr:colOff>
      <xdr:row>15</xdr:row>
      <xdr:rowOff>257175</xdr:rowOff>
    </xdr:from>
    <xdr:to>
      <xdr:col>1</xdr:col>
      <xdr:colOff>0</xdr:colOff>
      <xdr:row>15</xdr:row>
      <xdr:rowOff>1571625</xdr:rowOff>
    </xdr:to>
    <xdr:pic>
      <xdr:nvPicPr>
        <xdr:cNvPr id="1036" name="Bildschirmfoto 2025-09-02 um 10.28.11.png" descr="Bildschirmfoto 2025-09-02 um 10.28.11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1925" y="19850100"/>
          <a:ext cx="1171575" cy="13144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190500</xdr:colOff>
      <xdr:row>16</xdr:row>
      <xdr:rowOff>276225</xdr:rowOff>
    </xdr:from>
    <xdr:to>
      <xdr:col>0</xdr:col>
      <xdr:colOff>1333500</xdr:colOff>
      <xdr:row>16</xdr:row>
      <xdr:rowOff>1419225</xdr:rowOff>
    </xdr:to>
    <xdr:pic>
      <xdr:nvPicPr>
        <xdr:cNvPr id="1037" name="Bildschirmfoto 2025-09-02 um 10.28.44.png" descr="Bildschirmfoto 2025-09-02 um 10.28.44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0500" y="21593175"/>
          <a:ext cx="1143000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114300</xdr:colOff>
      <xdr:row>17</xdr:row>
      <xdr:rowOff>514350</xdr:rowOff>
    </xdr:from>
    <xdr:to>
      <xdr:col>0</xdr:col>
      <xdr:colOff>1333500</xdr:colOff>
      <xdr:row>17</xdr:row>
      <xdr:rowOff>1352550</xdr:rowOff>
    </xdr:to>
    <xdr:pic>
      <xdr:nvPicPr>
        <xdr:cNvPr id="1038" name="Bildschirmfoto 2025-09-02 um 10.29.40.png" descr="Bildschirmfoto 2025-09-02 um 10.29.40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4300" y="23555325"/>
          <a:ext cx="1219200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</xdr:colOff>
      <xdr:row>18</xdr:row>
      <xdr:rowOff>447675</xdr:rowOff>
    </xdr:from>
    <xdr:to>
      <xdr:col>1</xdr:col>
      <xdr:colOff>0</xdr:colOff>
      <xdr:row>18</xdr:row>
      <xdr:rowOff>1314450</xdr:rowOff>
    </xdr:to>
    <xdr:pic>
      <xdr:nvPicPr>
        <xdr:cNvPr id="1039" name="Bildschirmfoto 2025-09-02 um 10.31.22.png" descr="Bildschirmfoto 2025-09-02 um 10.31.22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8575" y="25212675"/>
          <a:ext cx="1304925" cy="8667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95250</xdr:colOff>
      <xdr:row>19</xdr:row>
      <xdr:rowOff>590550</xdr:rowOff>
    </xdr:from>
    <xdr:to>
      <xdr:col>1</xdr:col>
      <xdr:colOff>0</xdr:colOff>
      <xdr:row>19</xdr:row>
      <xdr:rowOff>1257300</xdr:rowOff>
    </xdr:to>
    <xdr:pic>
      <xdr:nvPicPr>
        <xdr:cNvPr id="1040" name="Bildschirmfoto 2025-09-02 um 10.32.00.png" descr="Bildschirmfoto 2025-09-02 um 10.32.00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5250" y="27079575"/>
          <a:ext cx="1238250" cy="666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95250</xdr:colOff>
      <xdr:row>20</xdr:row>
      <xdr:rowOff>638175</xdr:rowOff>
    </xdr:from>
    <xdr:to>
      <xdr:col>1</xdr:col>
      <xdr:colOff>0</xdr:colOff>
      <xdr:row>20</xdr:row>
      <xdr:rowOff>1285875</xdr:rowOff>
    </xdr:to>
    <xdr:pic>
      <xdr:nvPicPr>
        <xdr:cNvPr id="1041" name="Bildschirmfoto 2025-09-02 um 10.32.29.png" descr="Bildschirmfoto 2025-09-02 um 10.32.29.pn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250" y="28851225"/>
          <a:ext cx="1238250" cy="647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6"/>
  <sheetViews>
    <sheetView showGridLines="0" tabSelected="1" workbookViewId="0">
      <selection activeCell="AG7" sqref="AG7"/>
    </sheetView>
  </sheetViews>
  <sheetFormatPr defaultColWidth="8.85546875" defaultRowHeight="15" customHeight="1" x14ac:dyDescent="0.25"/>
  <cols>
    <col min="1" max="1" width="20" style="1" customWidth="1"/>
    <col min="2" max="2" width="7.85546875" style="1" customWidth="1"/>
    <col min="3" max="3" width="8.85546875" style="1" customWidth="1"/>
    <col min="4" max="4" width="22.7109375" style="1" customWidth="1"/>
    <col min="5" max="5" width="14.28515625" style="1" customWidth="1"/>
    <col min="6" max="6" width="5.140625" style="1" customWidth="1"/>
    <col min="7" max="7" width="8.28515625" style="1" customWidth="1"/>
    <col min="8" max="8" width="8.7109375" style="1" customWidth="1"/>
    <col min="9" max="9" width="2.140625" style="1" customWidth="1"/>
    <col min="10" max="15" width="3.140625" style="1" customWidth="1"/>
    <col min="16" max="16" width="4.85546875" style="1" customWidth="1"/>
    <col min="17" max="25" width="3.140625" style="1" customWidth="1"/>
    <col min="26" max="26" width="4" style="1" customWidth="1"/>
    <col min="27" max="27" width="14" style="1" customWidth="1"/>
    <col min="28" max="28" width="8.85546875" style="1" customWidth="1"/>
    <col min="29" max="16384" width="8.85546875" style="1"/>
  </cols>
  <sheetData>
    <row r="1" spans="1:32" ht="15" customHeight="1" x14ac:dyDescent="0.25">
      <c r="A1" s="2"/>
      <c r="B1" s="2"/>
      <c r="C1" s="2"/>
      <c r="D1" s="2"/>
      <c r="E1" s="2"/>
      <c r="F1" s="2"/>
      <c r="G1" s="3"/>
      <c r="H1" s="3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3"/>
    </row>
    <row r="2" spans="1:32" ht="15" customHeight="1" x14ac:dyDescent="0.25">
      <c r="A2" s="5"/>
      <c r="B2" s="5" t="s">
        <v>0</v>
      </c>
      <c r="C2" s="2"/>
      <c r="D2" s="2"/>
      <c r="E2" s="2"/>
      <c r="F2" s="2"/>
      <c r="G2" s="3"/>
      <c r="H2" s="3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3"/>
    </row>
    <row r="3" spans="1:32" ht="15" customHeight="1" x14ac:dyDescent="0.25">
      <c r="A3" s="2"/>
      <c r="B3" s="2"/>
      <c r="C3" s="2"/>
      <c r="D3" s="2"/>
      <c r="E3" s="2"/>
      <c r="F3" s="2"/>
      <c r="G3" s="3"/>
      <c r="H3" s="3"/>
      <c r="I3" s="6"/>
      <c r="J3" s="6"/>
      <c r="K3" s="7"/>
      <c r="L3" s="7"/>
      <c r="M3" s="7"/>
      <c r="N3" s="7"/>
      <c r="O3" s="8" t="s">
        <v>1</v>
      </c>
      <c r="P3" s="7"/>
      <c r="Q3" s="7"/>
      <c r="R3" s="7"/>
      <c r="S3" s="7"/>
      <c r="T3" s="7"/>
      <c r="U3" s="7"/>
      <c r="V3" s="7"/>
      <c r="W3" s="7"/>
      <c r="X3" s="7"/>
      <c r="Y3" s="7"/>
      <c r="Z3" s="4"/>
      <c r="AA3" s="3"/>
    </row>
    <row r="4" spans="1:32" ht="15" customHeight="1" x14ac:dyDescent="0.25">
      <c r="A4" s="9"/>
      <c r="B4" s="9" t="s">
        <v>2</v>
      </c>
      <c r="C4" s="9" t="s">
        <v>3</v>
      </c>
      <c r="D4" s="9" t="s">
        <v>4</v>
      </c>
      <c r="E4" s="9" t="s">
        <v>5</v>
      </c>
      <c r="F4" s="9" t="s">
        <v>6</v>
      </c>
      <c r="G4" s="9" t="s">
        <v>7</v>
      </c>
      <c r="H4" s="9" t="s">
        <v>8</v>
      </c>
      <c r="I4" s="10" t="s">
        <v>9</v>
      </c>
      <c r="J4" s="10" t="s">
        <v>10</v>
      </c>
      <c r="K4" s="10" t="s">
        <v>11</v>
      </c>
      <c r="L4" s="10" t="s">
        <v>12</v>
      </c>
      <c r="M4" s="10" t="s">
        <v>13</v>
      </c>
      <c r="N4" s="10" t="s">
        <v>14</v>
      </c>
      <c r="O4" s="10" t="s">
        <v>15</v>
      </c>
      <c r="P4" s="10" t="s">
        <v>16</v>
      </c>
      <c r="Q4" s="10" t="s">
        <v>17</v>
      </c>
      <c r="R4" s="10" t="s">
        <v>18</v>
      </c>
      <c r="S4" s="10" t="s">
        <v>19</v>
      </c>
      <c r="T4" s="10" t="s">
        <v>20</v>
      </c>
      <c r="U4" s="10" t="s">
        <v>21</v>
      </c>
      <c r="V4" s="10" t="s">
        <v>22</v>
      </c>
      <c r="W4" s="10" t="s">
        <v>23</v>
      </c>
      <c r="X4" s="10" t="s">
        <v>24</v>
      </c>
      <c r="Y4" s="10" t="s">
        <v>25</v>
      </c>
      <c r="Z4" s="10" t="s">
        <v>26</v>
      </c>
      <c r="AA4" s="9" t="s">
        <v>27</v>
      </c>
    </row>
    <row r="5" spans="1:32" ht="125.25" customHeight="1" x14ac:dyDescent="0.25">
      <c r="A5" s="11"/>
      <c r="B5" s="11" t="s">
        <v>28</v>
      </c>
      <c r="C5" s="12" t="s">
        <v>29</v>
      </c>
      <c r="D5" s="11" t="s">
        <v>30</v>
      </c>
      <c r="E5" s="11" t="s">
        <v>31</v>
      </c>
      <c r="F5" s="8" t="s">
        <v>32</v>
      </c>
      <c r="G5" s="13">
        <v>95.24</v>
      </c>
      <c r="H5" s="13">
        <v>200</v>
      </c>
      <c r="I5" s="8" t="s">
        <v>9</v>
      </c>
      <c r="J5" s="4"/>
      <c r="K5" s="4"/>
      <c r="L5" s="14"/>
      <c r="M5" s="14"/>
      <c r="N5" s="15"/>
      <c r="O5" s="4"/>
      <c r="P5" s="16">
        <v>1</v>
      </c>
      <c r="Q5" s="16">
        <v>2</v>
      </c>
      <c r="R5" s="16">
        <v>5</v>
      </c>
      <c r="S5" s="16">
        <v>6</v>
      </c>
      <c r="T5" s="16">
        <v>8</v>
      </c>
      <c r="U5" s="16">
        <v>6</v>
      </c>
      <c r="V5" s="16">
        <v>5</v>
      </c>
      <c r="W5" s="16">
        <v>3</v>
      </c>
      <c r="X5" s="16">
        <v>2</v>
      </c>
      <c r="Y5" s="15"/>
      <c r="Z5" s="16">
        <f t="array" ref="Z5">SUM(J5:Y5)</f>
        <v>38</v>
      </c>
      <c r="AA5" s="13">
        <f t="array" ref="AA5">(G5*Z5)</f>
        <v>3619.12</v>
      </c>
    </row>
    <row r="6" spans="1:32" ht="136.35" customHeight="1" x14ac:dyDescent="0.25">
      <c r="A6" s="11"/>
      <c r="B6" s="11" t="s">
        <v>28</v>
      </c>
      <c r="C6" s="12" t="s">
        <v>29</v>
      </c>
      <c r="D6" s="11" t="s">
        <v>30</v>
      </c>
      <c r="E6" s="11" t="s">
        <v>33</v>
      </c>
      <c r="F6" s="8" t="s">
        <v>34</v>
      </c>
      <c r="G6" s="13">
        <v>95.24</v>
      </c>
      <c r="H6" s="13">
        <v>200</v>
      </c>
      <c r="I6" s="8" t="s">
        <v>9</v>
      </c>
      <c r="J6" s="4"/>
      <c r="K6" s="4"/>
      <c r="L6" s="14"/>
      <c r="M6" s="14"/>
      <c r="N6" s="15"/>
      <c r="O6" s="4"/>
      <c r="P6" s="16">
        <v>2</v>
      </c>
      <c r="Q6" s="16">
        <v>3</v>
      </c>
      <c r="R6" s="16">
        <v>6</v>
      </c>
      <c r="S6" s="16">
        <v>8</v>
      </c>
      <c r="T6" s="16">
        <v>8</v>
      </c>
      <c r="U6" s="16">
        <v>8</v>
      </c>
      <c r="V6" s="16">
        <v>6</v>
      </c>
      <c r="W6" s="16">
        <v>4</v>
      </c>
      <c r="X6" s="16">
        <v>2</v>
      </c>
      <c r="Y6" s="15">
        <v>1</v>
      </c>
      <c r="Z6" s="16">
        <f t="array" ref="Z6">SUM(J6:Y6)</f>
        <v>48</v>
      </c>
      <c r="AA6" s="13">
        <f t="array" ref="AA6">(G6*Z6)</f>
        <v>4571.5199999999995</v>
      </c>
      <c r="AF6" s="34" t="s">
        <v>73</v>
      </c>
    </row>
    <row r="7" spans="1:32" ht="136.35" customHeight="1" x14ac:dyDescent="0.25">
      <c r="A7" s="11"/>
      <c r="B7" s="11" t="s">
        <v>28</v>
      </c>
      <c r="C7" s="12" t="s">
        <v>29</v>
      </c>
      <c r="D7" s="11" t="s">
        <v>30</v>
      </c>
      <c r="E7" s="11" t="s">
        <v>35</v>
      </c>
      <c r="F7" s="8" t="s">
        <v>36</v>
      </c>
      <c r="G7" s="13">
        <v>95.24</v>
      </c>
      <c r="H7" s="13">
        <v>200</v>
      </c>
      <c r="I7" s="8" t="s">
        <v>9</v>
      </c>
      <c r="J7" s="4"/>
      <c r="K7" s="4"/>
      <c r="L7" s="14"/>
      <c r="M7" s="14"/>
      <c r="N7" s="15">
        <v>1</v>
      </c>
      <c r="O7" s="16">
        <v>2</v>
      </c>
      <c r="P7" s="16">
        <v>5</v>
      </c>
      <c r="Q7" s="16">
        <v>8</v>
      </c>
      <c r="R7" s="16">
        <v>8</v>
      </c>
      <c r="S7" s="16">
        <v>14</v>
      </c>
      <c r="T7" s="16">
        <v>17</v>
      </c>
      <c r="U7" s="16">
        <v>16</v>
      </c>
      <c r="V7" s="16">
        <v>8</v>
      </c>
      <c r="W7" s="16">
        <v>8</v>
      </c>
      <c r="X7" s="16">
        <v>5</v>
      </c>
      <c r="Y7" s="15">
        <v>2</v>
      </c>
      <c r="Z7" s="16">
        <f t="array" ref="Z7">SUM(J7:Y7)</f>
        <v>94</v>
      </c>
      <c r="AA7" s="13">
        <f t="array" ref="AA7">(G7*Z7)</f>
        <v>8952.56</v>
      </c>
    </row>
    <row r="8" spans="1:32" ht="136.35" customHeight="1" x14ac:dyDescent="0.25">
      <c r="A8" s="11"/>
      <c r="B8" s="11" t="s">
        <v>37</v>
      </c>
      <c r="C8" s="12" t="s">
        <v>38</v>
      </c>
      <c r="D8" s="11" t="s">
        <v>30</v>
      </c>
      <c r="E8" s="11" t="s">
        <v>39</v>
      </c>
      <c r="F8" s="8" t="s">
        <v>40</v>
      </c>
      <c r="G8" s="13">
        <v>95.24</v>
      </c>
      <c r="H8" s="13">
        <v>200</v>
      </c>
      <c r="I8" s="8" t="s">
        <v>9</v>
      </c>
      <c r="J8" s="16">
        <v>1</v>
      </c>
      <c r="K8" s="17">
        <v>3</v>
      </c>
      <c r="L8" s="16">
        <v>7</v>
      </c>
      <c r="M8" s="17">
        <v>10</v>
      </c>
      <c r="N8" s="16">
        <v>24</v>
      </c>
      <c r="O8" s="16">
        <v>24</v>
      </c>
      <c r="P8" s="16">
        <v>24</v>
      </c>
      <c r="Q8" s="16">
        <v>20</v>
      </c>
      <c r="R8" s="16">
        <v>12</v>
      </c>
      <c r="S8" s="16">
        <v>6</v>
      </c>
      <c r="T8" s="16">
        <v>4</v>
      </c>
      <c r="U8" s="17"/>
      <c r="V8" s="17"/>
      <c r="W8" s="17"/>
      <c r="X8" s="17"/>
      <c r="Y8" s="4"/>
      <c r="Z8" s="17">
        <f t="array" ref="Z8">SUM(J8:Y8)</f>
        <v>135</v>
      </c>
      <c r="AA8" s="13">
        <f t="array" ref="AA8">(G8*Z8)</f>
        <v>12857.4</v>
      </c>
    </row>
    <row r="9" spans="1:32" ht="136.35" customHeight="1" x14ac:dyDescent="0.25">
      <c r="A9" s="11"/>
      <c r="B9" s="11" t="s">
        <v>37</v>
      </c>
      <c r="C9" s="12" t="s">
        <v>38</v>
      </c>
      <c r="D9" s="11" t="s">
        <v>30</v>
      </c>
      <c r="E9" s="11" t="s">
        <v>41</v>
      </c>
      <c r="F9" s="8" t="s">
        <v>42</v>
      </c>
      <c r="G9" s="13">
        <v>95.24</v>
      </c>
      <c r="H9" s="13">
        <v>200</v>
      </c>
      <c r="I9" s="8" t="s">
        <v>9</v>
      </c>
      <c r="J9" s="17"/>
      <c r="K9" s="17">
        <v>1</v>
      </c>
      <c r="L9" s="17">
        <v>2</v>
      </c>
      <c r="M9" s="17">
        <v>5</v>
      </c>
      <c r="N9" s="17">
        <v>8</v>
      </c>
      <c r="O9" s="17">
        <v>8</v>
      </c>
      <c r="P9" s="17">
        <v>8</v>
      </c>
      <c r="Q9" s="17">
        <v>7</v>
      </c>
      <c r="R9" s="17">
        <v>4</v>
      </c>
      <c r="S9" s="17">
        <v>3</v>
      </c>
      <c r="T9" s="17">
        <v>2</v>
      </c>
      <c r="U9" s="17"/>
      <c r="V9" s="15"/>
      <c r="W9" s="4"/>
      <c r="X9" s="15"/>
      <c r="Y9" s="4"/>
      <c r="Z9" s="17">
        <f t="array" ref="Z9">SUM(J9:Y9)</f>
        <v>48</v>
      </c>
      <c r="AA9" s="13">
        <f t="array" ref="AA9">(G9*Z9)</f>
        <v>4571.5199999999995</v>
      </c>
    </row>
    <row r="10" spans="1:32" ht="136.35" customHeight="1" x14ac:dyDescent="0.25">
      <c r="A10" s="11"/>
      <c r="B10" s="11" t="s">
        <v>37</v>
      </c>
      <c r="C10" s="12" t="s">
        <v>38</v>
      </c>
      <c r="D10" s="11" t="s">
        <v>30</v>
      </c>
      <c r="E10" s="11" t="s">
        <v>35</v>
      </c>
      <c r="F10" s="8" t="s">
        <v>43</v>
      </c>
      <c r="G10" s="13">
        <v>95.24</v>
      </c>
      <c r="H10" s="13">
        <v>200</v>
      </c>
      <c r="I10" s="8" t="s">
        <v>9</v>
      </c>
      <c r="J10" s="17"/>
      <c r="K10" s="17">
        <v>1</v>
      </c>
      <c r="L10" s="17">
        <v>2</v>
      </c>
      <c r="M10" s="17">
        <v>5</v>
      </c>
      <c r="N10" s="17">
        <v>8</v>
      </c>
      <c r="O10" s="17">
        <v>8</v>
      </c>
      <c r="P10" s="17">
        <v>8</v>
      </c>
      <c r="Q10" s="17">
        <v>7</v>
      </c>
      <c r="R10" s="17">
        <v>4</v>
      </c>
      <c r="S10" s="17">
        <v>3</v>
      </c>
      <c r="T10" s="17">
        <v>2</v>
      </c>
      <c r="U10" s="17"/>
      <c r="V10" s="15"/>
      <c r="W10" s="4"/>
      <c r="X10" s="15"/>
      <c r="Y10" s="4"/>
      <c r="Z10" s="17">
        <f t="array" ref="Z10">SUM(J10:Y10)</f>
        <v>48</v>
      </c>
      <c r="AA10" s="13">
        <f t="array" ref="AA10">(G10*Z10)</f>
        <v>4571.5199999999995</v>
      </c>
    </row>
    <row r="11" spans="1:32" ht="136.35" customHeight="1" x14ac:dyDescent="0.25">
      <c r="A11" s="11"/>
      <c r="B11" s="11" t="s">
        <v>44</v>
      </c>
      <c r="C11" s="12" t="s">
        <v>38</v>
      </c>
      <c r="D11" s="11" t="s">
        <v>45</v>
      </c>
      <c r="E11" s="11" t="s">
        <v>46</v>
      </c>
      <c r="F11" s="8" t="s">
        <v>47</v>
      </c>
      <c r="G11" s="13">
        <v>76.19</v>
      </c>
      <c r="H11" s="13">
        <v>160</v>
      </c>
      <c r="I11" s="8" t="s">
        <v>9</v>
      </c>
      <c r="J11" s="15"/>
      <c r="K11" s="8" t="s">
        <v>48</v>
      </c>
      <c r="L11" s="17">
        <v>4</v>
      </c>
      <c r="M11" s="17"/>
      <c r="N11" s="17">
        <v>10</v>
      </c>
      <c r="O11" s="17"/>
      <c r="P11" s="17">
        <v>12</v>
      </c>
      <c r="Q11" s="17"/>
      <c r="R11" s="17">
        <v>8</v>
      </c>
      <c r="S11" s="17"/>
      <c r="T11" s="15">
        <v>3</v>
      </c>
      <c r="U11" s="4"/>
      <c r="V11" s="15"/>
      <c r="W11" s="4"/>
      <c r="X11" s="4"/>
      <c r="Y11" s="4"/>
      <c r="Z11" s="17">
        <f t="array" ref="Z11">SUM(J11:Y11)</f>
        <v>37</v>
      </c>
      <c r="AA11" s="13">
        <f t="array" ref="AA11">(G11*Z11)</f>
        <v>2819.0299999999997</v>
      </c>
    </row>
    <row r="12" spans="1:32" ht="136.35" customHeight="1" x14ac:dyDescent="0.25">
      <c r="A12" s="18"/>
      <c r="B12" s="19">
        <v>1869401</v>
      </c>
      <c r="C12" s="12" t="s">
        <v>38</v>
      </c>
      <c r="D12" s="11" t="s">
        <v>45</v>
      </c>
      <c r="E12" s="11" t="s">
        <v>49</v>
      </c>
      <c r="F12" s="8" t="s">
        <v>50</v>
      </c>
      <c r="G12" s="13">
        <v>76.19</v>
      </c>
      <c r="H12" s="13">
        <v>160</v>
      </c>
      <c r="I12" s="8" t="s">
        <v>9</v>
      </c>
      <c r="J12" s="15"/>
      <c r="K12" s="4"/>
      <c r="L12" s="16">
        <v>2</v>
      </c>
      <c r="M12" s="17"/>
      <c r="N12" s="16">
        <v>9</v>
      </c>
      <c r="O12" s="4"/>
      <c r="P12" s="16">
        <v>9</v>
      </c>
      <c r="Q12" s="4"/>
      <c r="R12" s="16">
        <v>5</v>
      </c>
      <c r="S12" s="4"/>
      <c r="T12" s="15">
        <v>2</v>
      </c>
      <c r="U12" s="4"/>
      <c r="V12" s="15"/>
      <c r="W12" s="4"/>
      <c r="X12" s="4"/>
      <c r="Y12" s="4"/>
      <c r="Z12" s="17">
        <f t="array" ref="Z12">SUM(J12:Y12)</f>
        <v>27</v>
      </c>
      <c r="AA12" s="13">
        <f t="array" ref="AA12">(G12*Z12)</f>
        <v>2057.13</v>
      </c>
    </row>
    <row r="13" spans="1:32" ht="136.35" customHeight="1" x14ac:dyDescent="0.25">
      <c r="A13" s="11"/>
      <c r="B13" s="11" t="s">
        <v>44</v>
      </c>
      <c r="C13" s="12" t="s">
        <v>38</v>
      </c>
      <c r="D13" s="11" t="s">
        <v>45</v>
      </c>
      <c r="E13" s="11" t="s">
        <v>51</v>
      </c>
      <c r="F13" s="8" t="s">
        <v>52</v>
      </c>
      <c r="G13" s="13">
        <v>76.19</v>
      </c>
      <c r="H13" s="13">
        <v>160</v>
      </c>
      <c r="I13" s="8" t="s">
        <v>9</v>
      </c>
      <c r="J13" s="15"/>
      <c r="K13" s="4"/>
      <c r="L13" s="16">
        <v>3</v>
      </c>
      <c r="M13" s="17"/>
      <c r="N13" s="16">
        <v>7</v>
      </c>
      <c r="O13" s="4"/>
      <c r="P13" s="16">
        <v>10</v>
      </c>
      <c r="Q13" s="4"/>
      <c r="R13" s="16">
        <v>7</v>
      </c>
      <c r="S13" s="4"/>
      <c r="T13" s="15">
        <v>3</v>
      </c>
      <c r="U13" s="4"/>
      <c r="V13" s="15"/>
      <c r="W13" s="4"/>
      <c r="X13" s="4"/>
      <c r="Y13" s="4"/>
      <c r="Z13" s="17">
        <f t="array" ref="Z13">SUM(J13:Y13)</f>
        <v>30</v>
      </c>
      <c r="AA13" s="13">
        <f t="array" ref="AA13">(G13*Z13)</f>
        <v>2285.6999999999998</v>
      </c>
    </row>
    <row r="14" spans="1:32" ht="136.35" customHeight="1" x14ac:dyDescent="0.25">
      <c r="A14" s="11"/>
      <c r="B14" s="11" t="s">
        <v>53</v>
      </c>
      <c r="C14" s="12" t="s">
        <v>29</v>
      </c>
      <c r="D14" s="11" t="s">
        <v>54</v>
      </c>
      <c r="E14" s="11" t="s">
        <v>55</v>
      </c>
      <c r="F14" s="8" t="s">
        <v>56</v>
      </c>
      <c r="G14" s="13">
        <v>69.05</v>
      </c>
      <c r="H14" s="13">
        <v>145</v>
      </c>
      <c r="I14" s="8" t="s">
        <v>9</v>
      </c>
      <c r="J14" s="4"/>
      <c r="K14" s="4"/>
      <c r="L14" s="14"/>
      <c r="M14" s="14"/>
      <c r="N14" s="15"/>
      <c r="O14" s="4"/>
      <c r="P14" s="16">
        <v>2</v>
      </c>
      <c r="Q14" s="16">
        <v>2</v>
      </c>
      <c r="R14" s="16">
        <v>6</v>
      </c>
      <c r="S14" s="16">
        <v>6</v>
      </c>
      <c r="T14" s="16">
        <v>6</v>
      </c>
      <c r="U14" s="16">
        <v>5</v>
      </c>
      <c r="V14" s="16">
        <v>4</v>
      </c>
      <c r="W14" s="16">
        <v>3</v>
      </c>
      <c r="X14" s="16">
        <v>1</v>
      </c>
      <c r="Y14" s="15">
        <v>1</v>
      </c>
      <c r="Z14" s="16">
        <f t="array" ref="Z14">SUM(J14:Y14)</f>
        <v>36</v>
      </c>
      <c r="AA14" s="13">
        <f t="array" ref="AA14">(G14*Z14)</f>
        <v>2485.7999999999997</v>
      </c>
    </row>
    <row r="15" spans="1:32" ht="136.35" customHeight="1" x14ac:dyDescent="0.25">
      <c r="A15" s="11"/>
      <c r="B15" s="11" t="s">
        <v>53</v>
      </c>
      <c r="C15" s="12" t="s">
        <v>29</v>
      </c>
      <c r="D15" s="11" t="s">
        <v>54</v>
      </c>
      <c r="E15" s="11" t="s">
        <v>57</v>
      </c>
      <c r="F15" s="8" t="s">
        <v>58</v>
      </c>
      <c r="G15" s="13">
        <v>69.05</v>
      </c>
      <c r="H15" s="13">
        <v>145</v>
      </c>
      <c r="I15" s="8" t="s">
        <v>9</v>
      </c>
      <c r="J15" s="4"/>
      <c r="K15" s="4"/>
      <c r="L15" s="14"/>
      <c r="M15" s="14"/>
      <c r="N15" s="15"/>
      <c r="O15" s="15"/>
      <c r="P15" s="16">
        <v>1</v>
      </c>
      <c r="Q15" s="16">
        <v>2</v>
      </c>
      <c r="R15" s="16">
        <v>4</v>
      </c>
      <c r="S15" s="16">
        <v>4</v>
      </c>
      <c r="T15" s="16">
        <v>5</v>
      </c>
      <c r="U15" s="16">
        <v>4</v>
      </c>
      <c r="V15" s="16">
        <v>4</v>
      </c>
      <c r="W15" s="16">
        <v>3</v>
      </c>
      <c r="X15" s="16">
        <v>1</v>
      </c>
      <c r="Y15" s="15"/>
      <c r="Z15" s="16">
        <f t="array" ref="Z15">SUM(J15:Y15)</f>
        <v>28</v>
      </c>
      <c r="AA15" s="13">
        <f t="array" ref="AA15">(G15*Z15)</f>
        <v>1933.3999999999999</v>
      </c>
    </row>
    <row r="16" spans="1:32" ht="136.35" customHeight="1" x14ac:dyDescent="0.25">
      <c r="A16" s="11"/>
      <c r="B16" s="11" t="s">
        <v>59</v>
      </c>
      <c r="C16" s="12" t="s">
        <v>38</v>
      </c>
      <c r="D16" s="11" t="s">
        <v>60</v>
      </c>
      <c r="E16" s="11" t="s">
        <v>46</v>
      </c>
      <c r="F16" s="8" t="s">
        <v>47</v>
      </c>
      <c r="G16" s="13">
        <v>73.81</v>
      </c>
      <c r="H16" s="13">
        <v>155</v>
      </c>
      <c r="I16" s="8" t="s">
        <v>9</v>
      </c>
      <c r="J16" s="15"/>
      <c r="K16" s="17">
        <v>1</v>
      </c>
      <c r="L16" s="17">
        <v>2</v>
      </c>
      <c r="M16" s="17">
        <v>5</v>
      </c>
      <c r="N16" s="17">
        <v>8</v>
      </c>
      <c r="O16" s="17">
        <v>8</v>
      </c>
      <c r="P16" s="17">
        <v>8</v>
      </c>
      <c r="Q16" s="17">
        <v>5</v>
      </c>
      <c r="R16" s="17">
        <v>4</v>
      </c>
      <c r="S16" s="17">
        <v>2</v>
      </c>
      <c r="T16" s="15">
        <v>1</v>
      </c>
      <c r="U16" s="15"/>
      <c r="V16" s="15"/>
      <c r="W16" s="4"/>
      <c r="X16" s="15"/>
      <c r="Y16" s="4"/>
      <c r="Z16" s="17">
        <f t="array" ref="Z16">SUM(J16:Y16)</f>
        <v>44</v>
      </c>
      <c r="AA16" s="13">
        <f t="array" ref="AA16">(G16*Z16)</f>
        <v>3247.6400000000003</v>
      </c>
    </row>
    <row r="17" spans="1:27" ht="136.35" customHeight="1" x14ac:dyDescent="0.25">
      <c r="A17" s="11"/>
      <c r="B17" s="11" t="s">
        <v>59</v>
      </c>
      <c r="C17" s="12" t="s">
        <v>38</v>
      </c>
      <c r="D17" s="11" t="s">
        <v>60</v>
      </c>
      <c r="E17" s="11" t="s">
        <v>61</v>
      </c>
      <c r="F17" s="8" t="s">
        <v>62</v>
      </c>
      <c r="G17" s="13">
        <v>73.81</v>
      </c>
      <c r="H17" s="13">
        <v>155</v>
      </c>
      <c r="I17" s="8" t="s">
        <v>9</v>
      </c>
      <c r="J17" s="15"/>
      <c r="K17" s="17">
        <v>1</v>
      </c>
      <c r="L17" s="17">
        <v>1</v>
      </c>
      <c r="M17" s="17">
        <v>3</v>
      </c>
      <c r="N17" s="17">
        <v>6</v>
      </c>
      <c r="O17" s="17">
        <v>6</v>
      </c>
      <c r="P17" s="17">
        <v>6</v>
      </c>
      <c r="Q17" s="17">
        <v>5</v>
      </c>
      <c r="R17" s="17">
        <v>3</v>
      </c>
      <c r="S17" s="17">
        <v>2</v>
      </c>
      <c r="T17" s="15">
        <v>1</v>
      </c>
      <c r="U17" s="15"/>
      <c r="V17" s="15"/>
      <c r="W17" s="4"/>
      <c r="X17" s="15"/>
      <c r="Y17" s="4"/>
      <c r="Z17" s="17">
        <f t="array" ref="Z17">SUM(J17:Y17)</f>
        <v>34</v>
      </c>
      <c r="AA17" s="13">
        <f t="array" ref="AA17">(G17*Z17)</f>
        <v>2509.54</v>
      </c>
    </row>
    <row r="18" spans="1:27" ht="136.35" customHeight="1" x14ac:dyDescent="0.25">
      <c r="A18" s="11"/>
      <c r="B18" s="11" t="s">
        <v>63</v>
      </c>
      <c r="C18" s="12" t="s">
        <v>38</v>
      </c>
      <c r="D18" s="11" t="s">
        <v>64</v>
      </c>
      <c r="E18" s="11" t="s">
        <v>65</v>
      </c>
      <c r="F18" s="8" t="s">
        <v>56</v>
      </c>
      <c r="G18" s="13">
        <v>57.14</v>
      </c>
      <c r="H18" s="13">
        <v>120</v>
      </c>
      <c r="I18" s="8" t="s">
        <v>9</v>
      </c>
      <c r="J18" s="15"/>
      <c r="K18" s="17">
        <v>1</v>
      </c>
      <c r="L18" s="17">
        <v>2</v>
      </c>
      <c r="M18" s="17">
        <v>5</v>
      </c>
      <c r="N18" s="17">
        <v>6</v>
      </c>
      <c r="O18" s="17">
        <v>6</v>
      </c>
      <c r="P18" s="17">
        <v>6</v>
      </c>
      <c r="Q18" s="17">
        <v>5</v>
      </c>
      <c r="R18" s="17">
        <v>3</v>
      </c>
      <c r="S18" s="17">
        <v>2</v>
      </c>
      <c r="T18" s="15">
        <v>1</v>
      </c>
      <c r="U18" s="15"/>
      <c r="V18" s="15"/>
      <c r="W18" s="4"/>
      <c r="X18" s="15"/>
      <c r="Y18" s="4"/>
      <c r="Z18" s="17">
        <f t="array" ref="Z18">SUM(J18:Y18)</f>
        <v>37</v>
      </c>
      <c r="AA18" s="13">
        <f t="array" ref="AA18">(G18*Z18)</f>
        <v>2114.1799999999998</v>
      </c>
    </row>
    <row r="19" spans="1:27" ht="136.35" customHeight="1" x14ac:dyDescent="0.25">
      <c r="A19" s="11"/>
      <c r="B19" s="11" t="s">
        <v>63</v>
      </c>
      <c r="C19" s="12" t="s">
        <v>38</v>
      </c>
      <c r="D19" s="11" t="s">
        <v>64</v>
      </c>
      <c r="E19" s="11" t="s">
        <v>66</v>
      </c>
      <c r="F19" s="8" t="s">
        <v>67</v>
      </c>
      <c r="G19" s="13">
        <v>57.14</v>
      </c>
      <c r="H19" s="13">
        <v>120</v>
      </c>
      <c r="I19" s="8" t="s">
        <v>9</v>
      </c>
      <c r="J19" s="15"/>
      <c r="K19" s="15"/>
      <c r="L19" s="16">
        <v>1</v>
      </c>
      <c r="M19" s="17">
        <v>3</v>
      </c>
      <c r="N19" s="16">
        <v>5</v>
      </c>
      <c r="O19" s="16">
        <v>5</v>
      </c>
      <c r="P19" s="16">
        <v>5</v>
      </c>
      <c r="Q19" s="16">
        <v>3</v>
      </c>
      <c r="R19" s="16">
        <v>2</v>
      </c>
      <c r="S19" s="15">
        <v>1</v>
      </c>
      <c r="T19" s="15"/>
      <c r="U19" s="15"/>
      <c r="V19" s="15"/>
      <c r="W19" s="4"/>
      <c r="X19" s="15"/>
      <c r="Y19" s="4"/>
      <c r="Z19" s="17">
        <f t="array" ref="Z19">SUM(J19:Y19)</f>
        <v>25</v>
      </c>
      <c r="AA19" s="13">
        <f t="array" ref="AA19">(G19*Z19)</f>
        <v>1428.5</v>
      </c>
    </row>
    <row r="20" spans="1:27" ht="136.35" customHeight="1" x14ac:dyDescent="0.25">
      <c r="A20" s="11"/>
      <c r="B20" s="11" t="s">
        <v>68</v>
      </c>
      <c r="C20" s="12" t="s">
        <v>29</v>
      </c>
      <c r="D20" s="11" t="s">
        <v>69</v>
      </c>
      <c r="E20" s="11" t="s">
        <v>70</v>
      </c>
      <c r="F20" s="8" t="s">
        <v>56</v>
      </c>
      <c r="G20" s="13">
        <v>76.19</v>
      </c>
      <c r="H20" s="13">
        <v>160</v>
      </c>
      <c r="I20" s="8" t="s">
        <v>9</v>
      </c>
      <c r="J20" s="4"/>
      <c r="K20" s="4"/>
      <c r="L20" s="14"/>
      <c r="M20" s="14"/>
      <c r="N20" s="15"/>
      <c r="O20" s="16">
        <v>1</v>
      </c>
      <c r="P20" s="16">
        <v>2</v>
      </c>
      <c r="Q20" s="16">
        <v>2</v>
      </c>
      <c r="R20" s="16">
        <v>5</v>
      </c>
      <c r="S20" s="16">
        <v>6</v>
      </c>
      <c r="T20" s="16">
        <v>7</v>
      </c>
      <c r="U20" s="16">
        <v>5</v>
      </c>
      <c r="V20" s="16">
        <v>4</v>
      </c>
      <c r="W20" s="16">
        <v>3</v>
      </c>
      <c r="X20" s="16">
        <v>2</v>
      </c>
      <c r="Y20" s="16">
        <v>1</v>
      </c>
      <c r="Z20" s="16">
        <f t="array" ref="Z20">SUM(J20:Y20)</f>
        <v>38</v>
      </c>
      <c r="AA20" s="13">
        <f t="array" ref="AA20">(G20*Z20)</f>
        <v>2895.22</v>
      </c>
    </row>
    <row r="21" spans="1:27" ht="136.35" customHeight="1" x14ac:dyDescent="0.25">
      <c r="A21" s="11"/>
      <c r="B21" s="11" t="s">
        <v>68</v>
      </c>
      <c r="C21" s="12" t="s">
        <v>29</v>
      </c>
      <c r="D21" s="11" t="s">
        <v>69</v>
      </c>
      <c r="E21" s="11" t="s">
        <v>71</v>
      </c>
      <c r="F21" s="8" t="s">
        <v>72</v>
      </c>
      <c r="G21" s="13">
        <v>76.19</v>
      </c>
      <c r="H21" s="13">
        <v>160</v>
      </c>
      <c r="I21" s="8" t="s">
        <v>9</v>
      </c>
      <c r="J21" s="4"/>
      <c r="K21" s="4"/>
      <c r="L21" s="14"/>
      <c r="M21" s="14"/>
      <c r="N21" s="15"/>
      <c r="O21" s="15"/>
      <c r="P21" s="16">
        <v>1</v>
      </c>
      <c r="Q21" s="16">
        <v>2</v>
      </c>
      <c r="R21" s="16">
        <v>4</v>
      </c>
      <c r="S21" s="16">
        <v>5</v>
      </c>
      <c r="T21" s="16">
        <v>4</v>
      </c>
      <c r="U21" s="16">
        <v>4</v>
      </c>
      <c r="V21" s="16">
        <v>3</v>
      </c>
      <c r="W21" s="16">
        <v>2</v>
      </c>
      <c r="X21" s="16">
        <v>1</v>
      </c>
      <c r="Y21" s="15"/>
      <c r="Z21" s="16">
        <f t="array" ref="Z21">SUM(J21:Y21)</f>
        <v>26</v>
      </c>
      <c r="AA21" s="13">
        <f t="array" ref="AA21">(G21*Z21)</f>
        <v>1980.94</v>
      </c>
    </row>
    <row r="22" spans="1:27" ht="15" customHeight="1" x14ac:dyDescent="0.25">
      <c r="A22" s="2"/>
      <c r="B22" s="2"/>
      <c r="C22" s="2"/>
      <c r="D22" s="18"/>
      <c r="E22" s="18"/>
      <c r="F22" s="4"/>
      <c r="G22" s="20"/>
      <c r="H22" s="20"/>
      <c r="I22" s="4"/>
      <c r="J22" s="15"/>
      <c r="K22" s="17"/>
      <c r="L22" s="4"/>
      <c r="M22" s="17"/>
      <c r="N22" s="4"/>
      <c r="O22" s="4"/>
      <c r="P22" s="4"/>
      <c r="Q22" s="4"/>
      <c r="R22" s="4"/>
      <c r="S22" s="17"/>
      <c r="T22" s="15"/>
      <c r="U22" s="15"/>
      <c r="V22" s="15"/>
      <c r="W22" s="4"/>
      <c r="X22" s="15"/>
      <c r="Y22" s="4"/>
      <c r="Z22" s="4"/>
      <c r="AA22" s="13"/>
    </row>
    <row r="23" spans="1:27" ht="15" customHeight="1" x14ac:dyDescent="0.25">
      <c r="A23" s="2"/>
      <c r="B23" s="2"/>
      <c r="C23" s="21"/>
      <c r="D23" s="21"/>
      <c r="E23" s="22" t="s">
        <v>27</v>
      </c>
      <c r="F23" s="23"/>
      <c r="G23" s="24"/>
      <c r="H23" s="24"/>
      <c r="I23" s="23"/>
      <c r="J23" s="25">
        <f t="array" ref="J23">SUM(J5:J21)</f>
        <v>1</v>
      </c>
      <c r="K23" s="25">
        <f t="array" ref="K23">SUM(K5:K21)</f>
        <v>8</v>
      </c>
      <c r="L23" s="25">
        <f t="array" ref="L23">SUM(L5:L21)</f>
        <v>26</v>
      </c>
      <c r="M23" s="25">
        <f t="array" ref="M23">SUM(M5:M21)</f>
        <v>36</v>
      </c>
      <c r="N23" s="25">
        <f t="array" ref="N23">SUM(N5:N21)</f>
        <v>92</v>
      </c>
      <c r="O23" s="25">
        <f t="array" ref="O23">SUM(O5:O21)</f>
        <v>68</v>
      </c>
      <c r="P23" s="25">
        <f t="array" ref="P23">SUM(P5:P21)</f>
        <v>110</v>
      </c>
      <c r="Q23" s="25">
        <f t="array" ref="Q23">SUM(Q5:Q21)</f>
        <v>73</v>
      </c>
      <c r="R23" s="25">
        <f t="array" ref="R23">SUM(R5:R21)</f>
        <v>90</v>
      </c>
      <c r="S23" s="25">
        <f t="array" ref="S23">SUM(S5:S21)</f>
        <v>68</v>
      </c>
      <c r="T23" s="25">
        <f t="array" ref="T23">SUM(T5:T21)</f>
        <v>74</v>
      </c>
      <c r="U23" s="25">
        <f t="array" ref="U23">SUM(U5:U21)</f>
        <v>48</v>
      </c>
      <c r="V23" s="25">
        <f t="array" ref="V23">SUM(V5:V21)</f>
        <v>34</v>
      </c>
      <c r="W23" s="25">
        <f t="array" ref="W23">SUM(W5:W21)</f>
        <v>26</v>
      </c>
      <c r="X23" s="25">
        <f t="array" ref="X23">SUM(X5:X21)</f>
        <v>14</v>
      </c>
      <c r="Y23" s="25">
        <f t="array" ref="Y23">SUM(Y5:Y21)</f>
        <v>5</v>
      </c>
      <c r="Z23" s="26">
        <f t="array" ref="Z23">SUM(Z5:Z21)</f>
        <v>773</v>
      </c>
      <c r="AA23" s="27">
        <f t="array" ref="AA23">SUBTOTAL(9,AA5:AA22)</f>
        <v>64900.719999999994</v>
      </c>
    </row>
    <row r="24" spans="1:27" ht="15" customHeight="1" x14ac:dyDescent="0.25">
      <c r="A24" s="2"/>
      <c r="B24" s="2"/>
      <c r="C24" s="2"/>
      <c r="D24" s="2"/>
      <c r="E24" s="22"/>
      <c r="F24" s="28"/>
      <c r="G24" s="3"/>
      <c r="H24" s="3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3"/>
    </row>
    <row r="25" spans="1:27" ht="15" customHeight="1" x14ac:dyDescent="0.25">
      <c r="A25" s="2"/>
      <c r="B25" s="2"/>
      <c r="C25" s="2"/>
      <c r="D25" s="2"/>
      <c r="E25" s="2"/>
      <c r="F25" s="2"/>
      <c r="G25" s="3"/>
      <c r="H25" s="3"/>
      <c r="I25" s="29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3"/>
    </row>
    <row r="26" spans="1:27" ht="15" customHeight="1" x14ac:dyDescent="0.25">
      <c r="A26" s="2"/>
      <c r="B26" s="2"/>
      <c r="C26" s="2"/>
      <c r="D26" s="2"/>
      <c r="E26" s="30"/>
      <c r="F26" s="31"/>
      <c r="G26" s="32"/>
      <c r="H26" s="32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2"/>
    </row>
  </sheetData>
  <phoneticPr fontId="0" type="noConversion"/>
  <pageMargins left="0.15748000000000001" right="0.15748000000000001" top="0.15748000000000001" bottom="0.19685" header="0.15748000000000001" footer="0.15748000000000001"/>
  <pageSetup scale="80" orientation="landscape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SOREL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2025-09-18T12:56:36Z</dcterms:created>
  <dcterms:modified xsi:type="dcterms:W3CDTF">2025-09-19T08:48:03Z</dcterms:modified>
</cp:coreProperties>
</file>